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15" yWindow="195" windowWidth="9780" windowHeight="9075" activeTab="0"/>
  </bookViews>
  <sheets>
    <sheet name="F99" sheetId="1" r:id="rId1"/>
  </sheets>
  <definedNames/>
  <calcPr fullCalcOnLoad="1"/>
</workbook>
</file>

<file path=xl/sharedStrings.xml><?xml version="1.0" encoding="utf-8"?>
<sst xmlns="http://schemas.openxmlformats.org/spreadsheetml/2006/main" count="27" uniqueCount="26">
  <si>
    <t>Sum of</t>
  </si>
  <si>
    <t>Ex 1</t>
  </si>
  <si>
    <t>Ex 2</t>
  </si>
  <si>
    <t>Ex 3</t>
  </si>
  <si>
    <t>Final</t>
  </si>
  <si>
    <t>Total possible</t>
  </si>
  <si>
    <t>Lowest A</t>
  </si>
  <si>
    <t>Lowest A-</t>
  </si>
  <si>
    <t>Lowest B+</t>
  </si>
  <si>
    <t>Lowest B</t>
  </si>
  <si>
    <t>Lowest B-</t>
  </si>
  <si>
    <t>Lowest C+</t>
  </si>
  <si>
    <t>Lowest C</t>
  </si>
  <si>
    <t>Lowest C-</t>
  </si>
  <si>
    <t>Lowest D+</t>
  </si>
  <si>
    <t>Lowest D</t>
  </si>
  <si>
    <t>Lowest D-</t>
  </si>
  <si>
    <t>Lowest A+</t>
  </si>
  <si>
    <t>Percent</t>
  </si>
  <si>
    <t>of</t>
  </si>
  <si>
    <t>Total</t>
  </si>
  <si>
    <t>Final &amp; Asn</t>
  </si>
  <si>
    <t>Ex 4</t>
  </si>
  <si>
    <t>Ex 1-4</t>
  </si>
  <si>
    <t>Ma 216</t>
  </si>
  <si>
    <t>Asn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</si>
</sst>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2">
    <font>
      <sz val="10"/>
      <name val="MS Sans Serif"/>
      <family val="0"/>
    </font>
    <font>
      <b/>
      <sz val="10"/>
      <name val="MS Sans Serif"/>
      <family val="0"/>
    </font>
    <font>
      <i/>
      <sz val="10"/>
      <name val="MS Sans Serif"/>
      <family val="0"/>
    </font>
    <font>
      <b/>
      <i/>
      <sz val="10"/>
      <name val="MS Sans Serif"/>
      <family val="0"/>
    </font>
    <font>
      <sz val="8"/>
      <name val="MS Sans Serif"/>
      <family val="0"/>
    </font>
    <font>
      <sz val="8.5"/>
      <name val="MS Sans Serif"/>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24"/>
      <color indexed="8"/>
      <name val="Times New Roman"/>
      <family val="0"/>
    </font>
    <font>
      <sz val="10"/>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hair"/>
    </border>
    <border>
      <left style="hair"/>
      <right style="hair"/>
      <top style="hair"/>
      <bottom>
        <color indexed="63"/>
      </bottom>
    </border>
    <border>
      <left style="hair"/>
      <right style="hair"/>
      <top>
        <color indexed="63"/>
      </top>
      <bottom style="hair"/>
    </border>
    <border>
      <left>
        <color indexed="63"/>
      </left>
      <right>
        <color indexed="63"/>
      </right>
      <top style="hair"/>
      <bottom>
        <color indexed="63"/>
      </bottom>
    </border>
    <border>
      <left>
        <color indexed="63"/>
      </left>
      <right style="hair"/>
      <top style="hair"/>
      <bottom>
        <color indexed="63"/>
      </bottom>
    </border>
    <border>
      <left>
        <color indexed="63"/>
      </left>
      <right>
        <color indexed="63"/>
      </right>
      <top style="hair"/>
      <bottom style="hair"/>
    </border>
  </borders>
  <cellStyleXfs count="5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 fontId="0" fillId="0" borderId="0" applyFont="0" applyFill="0" applyBorder="0" applyAlignment="0" applyProtection="0"/>
    <xf numFmtId="8"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9">
    <xf numFmtId="0" fontId="0" fillId="0" borderId="0" xfId="0" applyAlignment="1">
      <alignment/>
    </xf>
    <xf numFmtId="0" fontId="0" fillId="0" borderId="0" xfId="0" applyFont="1" applyAlignment="1">
      <alignment/>
    </xf>
    <xf numFmtId="0" fontId="4" fillId="0" borderId="0" xfId="0" applyFont="1" applyAlignment="1">
      <alignment/>
    </xf>
    <xf numFmtId="0" fontId="0" fillId="0" borderId="0" xfId="0" applyFont="1" applyBorder="1" applyAlignment="1">
      <alignment/>
    </xf>
    <xf numFmtId="0" fontId="0" fillId="0" borderId="10" xfId="0" applyFont="1" applyBorder="1" applyAlignment="1">
      <alignment/>
    </xf>
    <xf numFmtId="1" fontId="0" fillId="0" borderId="10" xfId="0" applyNumberFormat="1" applyFont="1" applyBorder="1" applyAlignment="1">
      <alignment/>
    </xf>
    <xf numFmtId="0" fontId="0" fillId="0" borderId="0" xfId="0" applyBorder="1" applyAlignment="1">
      <alignment/>
    </xf>
    <xf numFmtId="1" fontId="0" fillId="0" borderId="0" xfId="0" applyNumberFormat="1" applyFont="1" applyBorder="1" applyAlignment="1">
      <alignment/>
    </xf>
    <xf numFmtId="0" fontId="4" fillId="0" borderId="0" xfId="0" applyFont="1" applyAlignment="1">
      <alignment/>
    </xf>
    <xf numFmtId="0" fontId="0" fillId="0" borderId="11" xfId="0" applyFont="1" applyBorder="1" applyAlignment="1">
      <alignment/>
    </xf>
    <xf numFmtId="0" fontId="0" fillId="0" borderId="12" xfId="0" applyFont="1" applyBorder="1" applyAlignment="1">
      <alignment/>
    </xf>
    <xf numFmtId="0" fontId="0" fillId="0" borderId="13" xfId="0" applyFont="1" applyBorder="1" applyAlignment="1">
      <alignment/>
    </xf>
    <xf numFmtId="0" fontId="0" fillId="0" borderId="13" xfId="0" applyNumberFormat="1" applyFont="1" applyBorder="1" applyAlignment="1">
      <alignment/>
    </xf>
    <xf numFmtId="0" fontId="4" fillId="0" borderId="10" xfId="0" applyFont="1" applyBorder="1" applyAlignment="1">
      <alignment/>
    </xf>
    <xf numFmtId="0" fontId="0" fillId="0" borderId="14" xfId="0" applyFont="1" applyBorder="1" applyAlignment="1">
      <alignment/>
    </xf>
    <xf numFmtId="1" fontId="0" fillId="0" borderId="11" xfId="0" applyNumberFormat="1" applyFont="1" applyBorder="1" applyAlignment="1">
      <alignment/>
    </xf>
    <xf numFmtId="1" fontId="0" fillId="0" borderId="0" xfId="0" applyNumberFormat="1" applyBorder="1" applyAlignment="1">
      <alignment/>
    </xf>
    <xf numFmtId="1" fontId="0" fillId="0" borderId="0" xfId="0" applyNumberFormat="1" applyAlignment="1">
      <alignment/>
    </xf>
    <xf numFmtId="1" fontId="0" fillId="0" borderId="0" xfId="0" applyNumberFormat="1" applyFont="1" applyAlignment="1">
      <alignment/>
    </xf>
    <xf numFmtId="1" fontId="0" fillId="0" borderId="13" xfId="0" applyNumberFormat="1" applyFont="1" applyBorder="1" applyAlignment="1">
      <alignment/>
    </xf>
    <xf numFmtId="0" fontId="5" fillId="0" borderId="12" xfId="0" applyFont="1" applyBorder="1" applyAlignment="1">
      <alignment horizontal="center"/>
    </xf>
    <xf numFmtId="0" fontId="0" fillId="0" borderId="0" xfId="0" applyNumberFormat="1" applyFont="1" applyBorder="1" applyAlignment="1">
      <alignment/>
    </xf>
    <xf numFmtId="0" fontId="0" fillId="0" borderId="0" xfId="0" applyFont="1" applyFill="1" applyBorder="1" applyAlignment="1">
      <alignment/>
    </xf>
    <xf numFmtId="1" fontId="0" fillId="0" borderId="12" xfId="0" applyNumberFormat="1" applyFont="1" applyBorder="1" applyAlignment="1">
      <alignment horizontal="center"/>
    </xf>
    <xf numFmtId="1" fontId="0" fillId="0" borderId="0" xfId="0" applyNumberFormat="1" applyFont="1" applyAlignment="1">
      <alignment horizontal="center"/>
    </xf>
    <xf numFmtId="1" fontId="0" fillId="0" borderId="15" xfId="0" applyNumberFormat="1" applyFont="1" applyBorder="1" applyAlignment="1">
      <alignment/>
    </xf>
    <xf numFmtId="2" fontId="0" fillId="0" borderId="10" xfId="0" applyNumberFormat="1" applyFont="1" applyBorder="1" applyAlignment="1">
      <alignment/>
    </xf>
    <xf numFmtId="2" fontId="0" fillId="0" borderId="15" xfId="0" applyNumberFormat="1" applyFont="1" applyBorder="1" applyAlignment="1">
      <alignment/>
    </xf>
    <xf numFmtId="0" fontId="0" fillId="0" borderId="0" xfId="0" applyAlignment="1">
      <alignment horizontal="center"/>
    </xf>
  </cellXfs>
  <cellStyles count="4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urrency" xfId="43"/>
    <cellStyle name="Explanatory Text" xfId="44"/>
    <cellStyle name="Good" xfId="45"/>
    <cellStyle name="Heading 1" xfId="46"/>
    <cellStyle name="Heading 2" xfId="47"/>
    <cellStyle name="Heading 3" xfId="48"/>
    <cellStyle name="Heading 4" xfId="49"/>
    <cellStyle name="Input" xfId="50"/>
    <cellStyle name="Linked Cell" xfId="51"/>
    <cellStyle name="Neutral" xfId="52"/>
    <cellStyle name="Note" xfId="53"/>
    <cellStyle name="Output" xfId="54"/>
    <cellStyle name="Percent" xfId="55"/>
    <cellStyle name="Title" xfId="56"/>
    <cellStyle name="Total" xfId="57"/>
    <cellStyle name="Warning Text" xfId="5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323850</xdr:colOff>
      <xdr:row>0</xdr:row>
      <xdr:rowOff>104775</xdr:rowOff>
    </xdr:from>
    <xdr:to>
      <xdr:col>9</xdr:col>
      <xdr:colOff>9525</xdr:colOff>
      <xdr:row>3</xdr:row>
      <xdr:rowOff>38100</xdr:rowOff>
    </xdr:to>
    <xdr:sp>
      <xdr:nvSpPr>
        <xdr:cNvPr id="1" name="Text Box 1"/>
        <xdr:cNvSpPr txBox="1">
          <a:spLocks noChangeArrowheads="1"/>
        </xdr:cNvSpPr>
      </xdr:nvSpPr>
      <xdr:spPr>
        <a:xfrm>
          <a:off x="1504950" y="104775"/>
          <a:ext cx="1666875" cy="419100"/>
        </a:xfrm>
        <a:prstGeom prst="rect">
          <a:avLst/>
        </a:prstGeom>
        <a:solidFill>
          <a:srgbClr val="FFFFFF"/>
        </a:solidFill>
        <a:ln w="9525" cmpd="sng">
          <a:noFill/>
        </a:ln>
      </xdr:spPr>
      <xdr:txBody>
        <a:bodyPr vertOverflow="clip" wrap="square" lIns="45720" tIns="45720" rIns="0" bIns="0"/>
        <a:p>
          <a:pPr algn="l">
            <a:defRPr/>
          </a:pPr>
          <a:r>
            <a:rPr lang="en-US" cap="none" sz="2400" b="0" i="0" u="none" baseline="0">
              <a:solidFill>
                <a:srgbClr val="000000"/>
              </a:solidFill>
            </a:rPr>
            <a:t>Your Grade</a:t>
          </a:r>
        </a:p>
      </xdr:txBody>
    </xdr:sp>
    <xdr:clientData/>
  </xdr:twoCellAnchor>
  <xdr:twoCellAnchor>
    <xdr:from>
      <xdr:col>1</xdr:col>
      <xdr:colOff>28575</xdr:colOff>
      <xdr:row>4</xdr:row>
      <xdr:rowOff>28575</xdr:rowOff>
    </xdr:from>
    <xdr:to>
      <xdr:col>11</xdr:col>
      <xdr:colOff>0</xdr:colOff>
      <xdr:row>14</xdr:row>
      <xdr:rowOff>0</xdr:rowOff>
    </xdr:to>
    <xdr:sp>
      <xdr:nvSpPr>
        <xdr:cNvPr id="2" name="Text Box 2"/>
        <xdr:cNvSpPr txBox="1">
          <a:spLocks noChangeArrowheads="1"/>
        </xdr:cNvSpPr>
      </xdr:nvSpPr>
      <xdr:spPr>
        <a:xfrm>
          <a:off x="228600" y="676275"/>
          <a:ext cx="4095750" cy="15906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On each exam and assignment I look at the distribution of scores and decide what scores constitute the lowest A-, B-, C-, D-.  The lowest A- on each of these items is added up and the same for B-, C-, D-.  The lowest A, B+, B, C+, D+, D is obtained by interpolation.  For example, the lowest B is 1/3 of the way between the lowest B- and the lowest A-, etc.  The table below shows the result of doing this for the exams and assignments up to this point.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You can compare your total with the totals in the second column from the right.  You can use this to compute your grade at this point.  For example, if your total points falls between the lowest B+ and the lowest A- you would be getting a B+ in the course.   Please ask me if you have any questions.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6:N35"/>
  <sheetViews>
    <sheetView tabSelected="1" zoomScalePageLayoutView="0" workbookViewId="0" topLeftCell="A7">
      <selection activeCell="H34" sqref="H34"/>
    </sheetView>
  </sheetViews>
  <sheetFormatPr defaultColWidth="9.140625" defaultRowHeight="12.75"/>
  <cols>
    <col min="1" max="1" width="3.00390625" style="1" customWidth="1"/>
    <col min="2" max="2" width="14.7109375" style="1" customWidth="1"/>
    <col min="3" max="3" width="4.8515625" style="1" customWidth="1"/>
    <col min="4" max="4" width="1.28515625" style="1" customWidth="1"/>
    <col min="5" max="9" width="4.7109375" style="1" customWidth="1"/>
    <col min="10" max="10" width="10.28125" style="18" customWidth="1"/>
    <col min="11" max="11" width="7.140625" style="18" customWidth="1"/>
    <col min="12" max="14" width="9.140625" style="3" customWidth="1"/>
    <col min="15" max="16384" width="9.140625" style="1" customWidth="1"/>
  </cols>
  <sheetData>
    <row r="16" spans="2:11" ht="12.75">
      <c r="B16" t="s">
        <v>24</v>
      </c>
      <c r="D16" s="2"/>
      <c r="J16" s="24" t="s">
        <v>0</v>
      </c>
      <c r="K16" s="24" t="s">
        <v>18</v>
      </c>
    </row>
    <row r="17" spans="2:11" ht="12.75">
      <c r="B17" s="8"/>
      <c r="C17" s="28" t="s">
        <v>25</v>
      </c>
      <c r="D17" s="2"/>
      <c r="J17" s="24" t="s">
        <v>23</v>
      </c>
      <c r="K17" s="24" t="s">
        <v>19</v>
      </c>
    </row>
    <row r="18" spans="2:11" ht="12.75">
      <c r="B18" s="4"/>
      <c r="C18" s="20" t="s">
        <v>20</v>
      </c>
      <c r="D18" s="13"/>
      <c r="E18" s="20" t="s">
        <v>1</v>
      </c>
      <c r="F18" s="20" t="s">
        <v>2</v>
      </c>
      <c r="G18" s="20" t="s">
        <v>3</v>
      </c>
      <c r="H18" s="20" t="s">
        <v>22</v>
      </c>
      <c r="I18" s="10" t="s">
        <v>4</v>
      </c>
      <c r="J18" s="23" t="s">
        <v>21</v>
      </c>
      <c r="K18" s="23" t="s">
        <v>20</v>
      </c>
    </row>
    <row r="19" spans="1:14" s="4" customFormat="1" ht="12" customHeight="1">
      <c r="A19" s="11"/>
      <c r="B19" s="11" t="s">
        <v>5</v>
      </c>
      <c r="C19" s="9">
        <v>75</v>
      </c>
      <c r="D19" s="12"/>
      <c r="E19" s="14">
        <v>100</v>
      </c>
      <c r="F19" s="9">
        <v>100</v>
      </c>
      <c r="G19" s="9">
        <v>100</v>
      </c>
      <c r="H19" s="9">
        <v>100</v>
      </c>
      <c r="I19" s="9"/>
      <c r="J19" s="15">
        <f>SUM(C19:I19)</f>
        <v>475</v>
      </c>
      <c r="K19" s="19"/>
      <c r="L19" s="3"/>
      <c r="M19" s="3"/>
      <c r="N19" s="3"/>
    </row>
    <row r="20" spans="4:11" s="3" customFormat="1" ht="12" customHeight="1">
      <c r="D20" s="21"/>
      <c r="J20" s="7"/>
      <c r="K20" s="7"/>
    </row>
    <row r="21" spans="2:11" ht="12.75">
      <c r="B21" s="22" t="s">
        <v>17</v>
      </c>
      <c r="C21" s="3"/>
      <c r="D21" s="3"/>
      <c r="E21" s="3"/>
      <c r="F21" s="3"/>
      <c r="G21" s="3"/>
      <c r="H21" s="3"/>
      <c r="I21" s="3"/>
      <c r="J21" s="5">
        <f>0.97*J19</f>
        <v>460.75</v>
      </c>
      <c r="K21" s="26">
        <f aca="true" t="shared" si="0" ref="K21:K32">100*J21/$J$19</f>
        <v>97</v>
      </c>
    </row>
    <row r="22" spans="2:11" ht="12.75">
      <c r="B22" s="3" t="s">
        <v>6</v>
      </c>
      <c r="C22" s="3"/>
      <c r="D22" s="3"/>
      <c r="E22" s="3"/>
      <c r="F22" s="3"/>
      <c r="G22" s="3"/>
      <c r="H22" s="3"/>
      <c r="I22" s="3"/>
      <c r="J22" s="25">
        <f>(4*J23-J26)/3</f>
        <v>438</v>
      </c>
      <c r="K22" s="27">
        <f t="shared" si="0"/>
        <v>92.21052631578948</v>
      </c>
    </row>
    <row r="23" spans="2:11" ht="12.75">
      <c r="B23" s="4" t="s">
        <v>7</v>
      </c>
      <c r="C23" s="4">
        <f>0.9*C19</f>
        <v>67.5</v>
      </c>
      <c r="D23" s="5"/>
      <c r="E23" s="4">
        <v>90</v>
      </c>
      <c r="F23" s="4">
        <v>87</v>
      </c>
      <c r="G23" s="4">
        <v>90</v>
      </c>
      <c r="H23" s="4">
        <v>87</v>
      </c>
      <c r="I23" s="4"/>
      <c r="J23" s="25">
        <f>SUM(C23:I23)</f>
        <v>421.5</v>
      </c>
      <c r="K23" s="27">
        <f t="shared" si="0"/>
        <v>88.73684210526316</v>
      </c>
    </row>
    <row r="24" spans="2:11" ht="12.75">
      <c r="B24" s="3" t="s">
        <v>8</v>
      </c>
      <c r="C24" s="3"/>
      <c r="D24" s="3"/>
      <c r="E24" s="3"/>
      <c r="F24" s="3"/>
      <c r="G24" s="3"/>
      <c r="H24" s="3"/>
      <c r="I24" s="3"/>
      <c r="J24" s="25">
        <f>(2*J23+J26)/3</f>
        <v>405</v>
      </c>
      <c r="K24" s="27">
        <f t="shared" si="0"/>
        <v>85.26315789473684</v>
      </c>
    </row>
    <row r="25" spans="2:11" ht="12.75">
      <c r="B25" s="3" t="s">
        <v>9</v>
      </c>
      <c r="C25" s="3"/>
      <c r="D25" s="3"/>
      <c r="E25" s="3"/>
      <c r="F25" s="3"/>
      <c r="G25" s="3"/>
      <c r="H25" s="3"/>
      <c r="I25" s="3"/>
      <c r="J25" s="25">
        <f>(J23+2*J26)/3</f>
        <v>388.5</v>
      </c>
      <c r="K25" s="27">
        <f t="shared" si="0"/>
        <v>81.78947368421052</v>
      </c>
    </row>
    <row r="26" spans="2:11" ht="12.75">
      <c r="B26" s="4" t="s">
        <v>10</v>
      </c>
      <c r="C26" s="4">
        <f>0.8*C19</f>
        <v>60</v>
      </c>
      <c r="D26" s="5"/>
      <c r="E26" s="4">
        <v>80</v>
      </c>
      <c r="F26" s="4">
        <v>77</v>
      </c>
      <c r="G26" s="4">
        <v>80</v>
      </c>
      <c r="H26" s="4">
        <v>75</v>
      </c>
      <c r="I26" s="4"/>
      <c r="J26" s="25">
        <f>SUM(C26:I26)</f>
        <v>372</v>
      </c>
      <c r="K26" s="27">
        <f t="shared" si="0"/>
        <v>78.3157894736842</v>
      </c>
    </row>
    <row r="27" spans="2:11" ht="12.75">
      <c r="B27" s="3" t="s">
        <v>11</v>
      </c>
      <c r="C27" s="3"/>
      <c r="D27" s="3"/>
      <c r="E27" s="3"/>
      <c r="F27" s="3"/>
      <c r="G27" s="3"/>
      <c r="H27" s="3"/>
      <c r="I27" s="3"/>
      <c r="J27" s="25">
        <f>(2*J26+J29)/3</f>
        <v>349.8333333333333</v>
      </c>
      <c r="K27" s="27">
        <f t="shared" si="0"/>
        <v>73.64912280701753</v>
      </c>
    </row>
    <row r="28" spans="2:11" ht="12.75">
      <c r="B28" s="3" t="s">
        <v>12</v>
      </c>
      <c r="C28" s="3"/>
      <c r="D28" s="3"/>
      <c r="E28" s="3"/>
      <c r="F28" s="3"/>
      <c r="G28" s="3"/>
      <c r="H28" s="3"/>
      <c r="I28" s="3"/>
      <c r="J28" s="25">
        <f>(J26+2*J29)/3</f>
        <v>327.6666666666667</v>
      </c>
      <c r="K28" s="27">
        <f t="shared" si="0"/>
        <v>68.98245614035088</v>
      </c>
    </row>
    <row r="29" spans="2:11" ht="12.75">
      <c r="B29" s="4" t="s">
        <v>13</v>
      </c>
      <c r="C29" s="4">
        <f>0.7*C19</f>
        <v>52.5</v>
      </c>
      <c r="D29" s="5"/>
      <c r="E29" s="4">
        <v>68</v>
      </c>
      <c r="F29" s="4">
        <v>60</v>
      </c>
      <c r="G29" s="4">
        <v>65</v>
      </c>
      <c r="H29" s="4">
        <v>60</v>
      </c>
      <c r="I29" s="4"/>
      <c r="J29" s="25">
        <f>SUM(C29:I29)</f>
        <v>305.5</v>
      </c>
      <c r="K29" s="27">
        <f t="shared" si="0"/>
        <v>64.3157894736842</v>
      </c>
    </row>
    <row r="30" spans="2:11" ht="12.75">
      <c r="B30" s="3" t="s">
        <v>14</v>
      </c>
      <c r="C30" s="3"/>
      <c r="D30" s="3"/>
      <c r="E30" s="3"/>
      <c r="F30" s="3"/>
      <c r="G30" s="3"/>
      <c r="H30" s="3"/>
      <c r="I30" s="3"/>
      <c r="J30" s="25">
        <f>(2*J29+J32)/3</f>
        <v>289.6666666666667</v>
      </c>
      <c r="K30" s="27">
        <f t="shared" si="0"/>
        <v>60.98245614035088</v>
      </c>
    </row>
    <row r="31" spans="2:11" ht="12.75">
      <c r="B31" s="3" t="s">
        <v>15</v>
      </c>
      <c r="C31" s="3"/>
      <c r="D31" s="3"/>
      <c r="E31" s="3"/>
      <c r="F31" s="3"/>
      <c r="G31" s="3"/>
      <c r="H31" s="3"/>
      <c r="I31" s="3"/>
      <c r="J31" s="25">
        <f>(J29+2*J32)/3</f>
        <v>273.8333333333333</v>
      </c>
      <c r="K31" s="27">
        <f t="shared" si="0"/>
        <v>57.64912280701754</v>
      </c>
    </row>
    <row r="32" spans="2:11" ht="12.75">
      <c r="B32" s="4" t="s">
        <v>16</v>
      </c>
      <c r="C32" s="4">
        <f>0.6*C19</f>
        <v>45</v>
      </c>
      <c r="D32" s="5"/>
      <c r="E32" s="4">
        <v>58</v>
      </c>
      <c r="F32" s="4">
        <v>50</v>
      </c>
      <c r="G32" s="4">
        <v>55</v>
      </c>
      <c r="H32" s="4">
        <v>50</v>
      </c>
      <c r="I32" s="4"/>
      <c r="J32" s="25">
        <f>SUM(C32:I32)</f>
        <v>258</v>
      </c>
      <c r="K32" s="27">
        <f t="shared" si="0"/>
        <v>54.31578947368421</v>
      </c>
    </row>
    <row r="33" spans="10:11" s="6" customFormat="1" ht="12.75">
      <c r="J33" s="16"/>
      <c r="K33" s="16"/>
    </row>
    <row r="34" spans="10:14" ht="12.75">
      <c r="J34" s="17"/>
      <c r="K34" s="17"/>
      <c r="L34" s="6"/>
      <c r="M34" s="6"/>
      <c r="N34" s="6"/>
    </row>
    <row r="35" spans="10:14" ht="12.75">
      <c r="J35" s="17"/>
      <c r="K35" s="17"/>
      <c r="L35" s="6"/>
      <c r="M35" s="6"/>
      <c r="N35" s="6"/>
    </row>
  </sheetData>
  <sheetProtection/>
  <printOptions/>
  <pageMargins left="0.7" right="0.7" top="0.7" bottom="0.6" header="0.5" footer="0.5"/>
  <pageSetup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Frank Massey</dc:creator>
  <cp:keywords/>
  <dc:description/>
  <cp:lastModifiedBy>Frank</cp:lastModifiedBy>
  <cp:lastPrinted>2007-12-03T14:18:27Z</cp:lastPrinted>
  <dcterms:created xsi:type="dcterms:W3CDTF">2000-01-15T22:09:30Z</dcterms:created>
  <dcterms:modified xsi:type="dcterms:W3CDTF">2015-04-11T15:55:36Z</dcterms:modified>
  <cp:category/>
  <cp:version/>
  <cp:contentType/>
  <cp:contentStatus/>
</cp:coreProperties>
</file>